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d.docs.live.net/99464ffcfb5c54c2/Website/keripo/gaming/fgo/"/>
    </mc:Choice>
  </mc:AlternateContent>
  <xr:revisionPtr revIDLastSave="346" documentId="152407F411007974211100B2217D218577C8C611" xr6:coauthVersionLast="47" xr6:coauthVersionMax="47" xr10:uidLastSave="{8CA64D3B-90E8-488C-8EA0-523BA375AB9C}"/>
  <bookViews>
    <workbookView minimized="1" xWindow="9015" yWindow="930" windowWidth="7500" windowHeight="6000" xr2:uid="{00000000-000D-0000-FFFF-FFFF00000000}"/>
  </bookViews>
  <sheets>
    <sheet name="Servants" sheetId="1" r:id="rId1"/>
    <sheet name="Mats" sheetId="2" r:id="rId2"/>
  </sheets>
  <definedNames>
    <definedName name="_xlnm._FilterDatabase" localSheetId="1" hidden="1">Mats!$A$1:$K$17</definedName>
    <definedName name="_xlnm._FilterDatabase" localSheetId="0" hidden="1">Servants!$A$1:$M$3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2" l="1"/>
  <c r="K11" i="2" l="1"/>
  <c r="K12" i="2"/>
  <c r="K13" i="2"/>
  <c r="K14" i="2"/>
  <c r="K15" i="2"/>
  <c r="K16" i="2"/>
  <c r="K10" i="2"/>
  <c r="K3" i="2"/>
  <c r="K4" i="2"/>
  <c r="K5" i="2"/>
  <c r="K6" i="2"/>
  <c r="K7" i="2"/>
  <c r="K8" i="2"/>
  <c r="E6" i="2"/>
  <c r="E2" i="2"/>
  <c r="E5" i="2"/>
  <c r="E17" i="2"/>
  <c r="E15" i="2"/>
  <c r="E7" i="2"/>
  <c r="E9" i="2"/>
  <c r="E11" i="2"/>
  <c r="E12" i="2"/>
  <c r="E4" i="2"/>
  <c r="E14" i="2"/>
  <c r="E13" i="2"/>
  <c r="E8" i="2"/>
  <c r="E3" i="2"/>
  <c r="E16" i="2"/>
  <c r="E10" i="2"/>
</calcChain>
</file>

<file path=xl/sharedStrings.xml><?xml version="1.0" encoding="utf-8"?>
<sst xmlns="http://schemas.openxmlformats.org/spreadsheetml/2006/main" count="166" uniqueCount="62">
  <si>
    <t>Pri</t>
  </si>
  <si>
    <t>Level</t>
  </si>
  <si>
    <t>Servant</t>
  </si>
  <si>
    <t>Class</t>
  </si>
  <si>
    <t>Star</t>
  </si>
  <si>
    <t>Pieces</t>
  </si>
  <si>
    <t>Monument</t>
  </si>
  <si>
    <t>#</t>
  </si>
  <si>
    <t>Mat 1</t>
  </si>
  <si>
    <t>Mat 2</t>
  </si>
  <si>
    <t>Assassin</t>
  </si>
  <si>
    <t>Caster</t>
  </si>
  <si>
    <t>Phoenix Plume</t>
  </si>
  <si>
    <t>Archer</t>
  </si>
  <si>
    <t>Heart of a Foreign God</t>
  </si>
  <si>
    <t>Berserker</t>
  </si>
  <si>
    <t>Ghost Lantern</t>
  </si>
  <si>
    <t>Forbidden Page</t>
  </si>
  <si>
    <t>Saber</t>
  </si>
  <si>
    <t>Homunculus Baby</t>
  </si>
  <si>
    <t>Octuplet Twin Crystals</t>
  </si>
  <si>
    <t>Snake Jewel</t>
  </si>
  <si>
    <t>Lancer</t>
  </si>
  <si>
    <t>Rider</t>
  </si>
  <si>
    <t>Dragon's Reverse Scale</t>
  </si>
  <si>
    <t>ID</t>
  </si>
  <si>
    <t>Item</t>
  </si>
  <si>
    <t>Have</t>
  </si>
  <si>
    <t>Need</t>
  </si>
  <si>
    <t>Altera</t>
  </si>
  <si>
    <t>Void's Dust</t>
  </si>
  <si>
    <t>Talon of Chaos</t>
  </si>
  <si>
    <t>Dragon Fang</t>
  </si>
  <si>
    <t>Seed of Yggdrassil</t>
  </si>
  <si>
    <t>Evil Bone</t>
  </si>
  <si>
    <t>Proof of Hero</t>
  </si>
  <si>
    <t>Possible</t>
  </si>
  <si>
    <t>a</t>
  </si>
  <si>
    <t>Include:</t>
  </si>
  <si>
    <t>Pieces/Monuments</t>
  </si>
  <si>
    <t>Eternal Gear</t>
  </si>
  <si>
    <t>Meteor Horseshoe</t>
  </si>
  <si>
    <t>Farming Notes</t>
  </si>
  <si>
    <t>Frankenstein</t>
  </si>
  <si>
    <t>London</t>
  </si>
  <si>
    <t>s6a</t>
  </si>
  <si>
    <t>s7a</t>
  </si>
  <si>
    <t>s8a</t>
  </si>
  <si>
    <t>s6b</t>
  </si>
  <si>
    <t>s7b</t>
  </si>
  <si>
    <t>s8b</t>
  </si>
  <si>
    <t>s6c</t>
  </si>
  <si>
    <t>s7c</t>
  </si>
  <si>
    <t>s8c</t>
  </si>
  <si>
    <t>s5a</t>
  </si>
  <si>
    <t>s4a</t>
  </si>
  <si>
    <t>s4b</t>
  </si>
  <si>
    <t>s5b</t>
  </si>
  <si>
    <t>s4c</t>
  </si>
  <si>
    <t>s5c</t>
  </si>
  <si>
    <t>b</t>
  </si>
  <si>
    <t>Jack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</si>
</sst>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zoomScaleNormal="100" workbookViewId="0">
      <selection activeCell="J22" sqref="J22"/>
    </sheetView>
  </sheetViews>
  <sheetFormatPr defaultColWidth="9.1328125" defaultRowHeight="14.25" x14ac:dyDescent="0.45"/>
  <cols>
    <col min="1" max="1" width="5.73046875" style="1" bestFit="1" customWidth="1"/>
    <col min="2" max="2" width="5.73046875" style="1" customWidth="1"/>
    <col min="3" max="3" width="4.1328125" style="1" customWidth="1"/>
    <col min="4" max="4" width="15.3984375" style="1" customWidth="1"/>
    <col min="5" max="5" width="9.265625" style="1" customWidth="1"/>
    <col min="6" max="6" width="6.73046875" style="1" bestFit="1" customWidth="1"/>
    <col min="7" max="7" width="9" style="1" bestFit="1" customWidth="1"/>
    <col min="8" max="8" width="13.1328125" style="1" bestFit="1" customWidth="1"/>
    <col min="9" max="9" width="4.265625" style="1" bestFit="1" customWidth="1"/>
    <col min="10" max="10" width="21.73046875" style="1" customWidth="1"/>
    <col min="11" max="11" width="4" style="1" customWidth="1"/>
    <col min="12" max="12" width="20.3984375" style="1" customWidth="1"/>
    <col min="13" max="13" width="34.59765625" style="1" customWidth="1"/>
    <col min="14" max="14" width="9.1328125" style="1"/>
    <col min="15" max="15" width="12" style="1" customWidth="1"/>
    <col min="16" max="16" width="9.1328125" style="1"/>
    <col min="17" max="17" width="12.265625" style="1" customWidth="1"/>
    <col min="18" max="16384" width="9.1328125" style="1"/>
  </cols>
  <sheetData>
    <row r="1" spans="1:13" x14ac:dyDescent="0.45">
      <c r="A1" s="1" t="s">
        <v>0</v>
      </c>
      <c r="B1" s="1" t="s">
        <v>36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7</v>
      </c>
      <c r="L1" s="1" t="s">
        <v>9</v>
      </c>
      <c r="M1" s="1" t="s">
        <v>42</v>
      </c>
    </row>
    <row r="3" spans="1:13" x14ac:dyDescent="0.45">
      <c r="A3" s="1">
        <v>99</v>
      </c>
      <c r="B3" s="1" t="s">
        <v>37</v>
      </c>
      <c r="C3" s="1">
        <v>50</v>
      </c>
      <c r="D3" s="1" t="s">
        <v>43</v>
      </c>
      <c r="E3" s="1" t="s">
        <v>15</v>
      </c>
      <c r="F3" s="1">
        <v>4</v>
      </c>
      <c r="G3" s="3">
        <v>4</v>
      </c>
      <c r="I3" s="3"/>
      <c r="J3" s="3"/>
      <c r="K3" s="4"/>
      <c r="L3" s="4"/>
      <c r="M3" s="1" t="s">
        <v>44</v>
      </c>
    </row>
    <row r="4" spans="1:13" x14ac:dyDescent="0.45">
      <c r="A4" s="1">
        <v>99</v>
      </c>
      <c r="B4" s="1" t="s">
        <v>37</v>
      </c>
      <c r="C4" s="1">
        <v>60</v>
      </c>
      <c r="D4" s="1" t="s">
        <v>43</v>
      </c>
      <c r="E4" s="1" t="s">
        <v>15</v>
      </c>
      <c r="F4" s="1">
        <v>4</v>
      </c>
      <c r="G4" s="3">
        <v>10</v>
      </c>
      <c r="I4" s="3">
        <v>6</v>
      </c>
      <c r="J4" s="3" t="s">
        <v>19</v>
      </c>
      <c r="M4" s="1" t="s">
        <v>44</v>
      </c>
    </row>
    <row r="5" spans="1:13" x14ac:dyDescent="0.45">
      <c r="A5" s="1">
        <v>99</v>
      </c>
      <c r="B5" s="1" t="s">
        <v>37</v>
      </c>
      <c r="C5" s="1">
        <v>70</v>
      </c>
      <c r="D5" s="1" t="s">
        <v>43</v>
      </c>
      <c r="E5" s="1" t="s">
        <v>15</v>
      </c>
      <c r="F5" s="1">
        <v>4</v>
      </c>
      <c r="H5" s="3">
        <v>4</v>
      </c>
      <c r="I5" s="3">
        <v>4</v>
      </c>
      <c r="J5" s="3" t="s">
        <v>16</v>
      </c>
      <c r="K5" s="3">
        <v>24</v>
      </c>
      <c r="L5" s="3" t="s">
        <v>34</v>
      </c>
      <c r="M5" s="1" t="s">
        <v>44</v>
      </c>
    </row>
    <row r="6" spans="1:13" x14ac:dyDescent="0.45">
      <c r="A6" s="1">
        <v>99</v>
      </c>
      <c r="B6" s="1" t="s">
        <v>37</v>
      </c>
      <c r="C6" s="1">
        <v>80</v>
      </c>
      <c r="D6" s="1" t="s">
        <v>43</v>
      </c>
      <c r="E6" s="1" t="s">
        <v>15</v>
      </c>
      <c r="F6" s="1">
        <v>4</v>
      </c>
      <c r="H6" s="3">
        <v>10</v>
      </c>
      <c r="I6" s="3">
        <v>8</v>
      </c>
      <c r="J6" s="3" t="s">
        <v>16</v>
      </c>
      <c r="K6" s="2">
        <v>10</v>
      </c>
      <c r="L6" s="2" t="s">
        <v>40</v>
      </c>
      <c r="M6" s="1" t="s">
        <v>44</v>
      </c>
    </row>
    <row r="7" spans="1:13" x14ac:dyDescent="0.45">
      <c r="H7" s="4"/>
      <c r="I7" s="4"/>
      <c r="J7" s="4"/>
      <c r="K7" s="2"/>
      <c r="L7" s="2"/>
    </row>
    <row r="8" spans="1:13" x14ac:dyDescent="0.45">
      <c r="A8" s="1">
        <v>99</v>
      </c>
      <c r="B8" s="1" t="s">
        <v>37</v>
      </c>
      <c r="C8" s="1">
        <v>90</v>
      </c>
      <c r="D8" s="1" t="s">
        <v>61</v>
      </c>
      <c r="E8" s="1" t="s">
        <v>10</v>
      </c>
      <c r="F8" s="1">
        <v>5</v>
      </c>
      <c r="H8" s="1">
        <v>12</v>
      </c>
      <c r="I8" s="2">
        <v>10</v>
      </c>
      <c r="J8" s="2" t="s">
        <v>40</v>
      </c>
      <c r="K8" s="3">
        <v>9</v>
      </c>
      <c r="L8" s="3" t="s">
        <v>31</v>
      </c>
      <c r="M8" s="1" t="s">
        <v>44</v>
      </c>
    </row>
    <row r="10" spans="1:13" x14ac:dyDescent="0.45">
      <c r="A10" s="1">
        <v>99</v>
      </c>
      <c r="B10" s="1" t="s">
        <v>37</v>
      </c>
      <c r="C10" s="1">
        <v>90</v>
      </c>
      <c r="D10" s="1" t="s">
        <v>29</v>
      </c>
      <c r="E10" s="1" t="s">
        <v>18</v>
      </c>
      <c r="F10" s="1">
        <v>5</v>
      </c>
      <c r="H10" s="3">
        <v>12</v>
      </c>
      <c r="I10" s="3">
        <v>10</v>
      </c>
      <c r="J10" s="3" t="s">
        <v>41</v>
      </c>
      <c r="K10" s="3">
        <v>5</v>
      </c>
      <c r="L10" s="3" t="s">
        <v>14</v>
      </c>
    </row>
    <row r="13" spans="1:13" x14ac:dyDescent="0.45">
      <c r="A13" s="1">
        <v>99</v>
      </c>
      <c r="B13" s="1" t="s">
        <v>60</v>
      </c>
      <c r="C13" s="1" t="s">
        <v>55</v>
      </c>
      <c r="D13" s="1" t="s">
        <v>43</v>
      </c>
      <c r="E13" s="1" t="s">
        <v>15</v>
      </c>
      <c r="F13" s="1">
        <v>4</v>
      </c>
      <c r="I13" s="3">
        <v>12</v>
      </c>
      <c r="J13" s="3" t="s">
        <v>34</v>
      </c>
    </row>
    <row r="14" spans="1:13" x14ac:dyDescent="0.45">
      <c r="A14" s="1">
        <v>99</v>
      </c>
      <c r="B14" s="1" t="s">
        <v>60</v>
      </c>
      <c r="C14" s="1" t="s">
        <v>54</v>
      </c>
      <c r="D14" s="1" t="s">
        <v>43</v>
      </c>
      <c r="E14" s="1" t="s">
        <v>15</v>
      </c>
      <c r="F14" s="1">
        <v>4</v>
      </c>
      <c r="I14" s="3">
        <v>24</v>
      </c>
      <c r="J14" s="3" t="s">
        <v>34</v>
      </c>
    </row>
    <row r="15" spans="1:13" x14ac:dyDescent="0.45">
      <c r="A15" s="1">
        <v>99</v>
      </c>
      <c r="B15" s="1" t="s">
        <v>60</v>
      </c>
      <c r="C15" s="1" t="s">
        <v>45</v>
      </c>
      <c r="D15" s="1" t="s">
        <v>43</v>
      </c>
      <c r="E15" s="1" t="s">
        <v>15</v>
      </c>
      <c r="F15" s="1">
        <v>4</v>
      </c>
      <c r="H15" s="4"/>
      <c r="I15" s="2">
        <v>5</v>
      </c>
      <c r="J15" s="2" t="s">
        <v>19</v>
      </c>
      <c r="K15" s="2"/>
      <c r="L15" s="2"/>
    </row>
    <row r="16" spans="1:13" x14ac:dyDescent="0.45">
      <c r="A16" s="1">
        <v>99</v>
      </c>
      <c r="B16" s="1" t="s">
        <v>60</v>
      </c>
      <c r="C16" s="1" t="s">
        <v>46</v>
      </c>
      <c r="D16" s="1" t="s">
        <v>43</v>
      </c>
      <c r="E16" s="1" t="s">
        <v>15</v>
      </c>
      <c r="F16" s="1">
        <v>4</v>
      </c>
      <c r="H16" s="4"/>
      <c r="I16" s="2">
        <v>8</v>
      </c>
      <c r="J16" s="2" t="s">
        <v>19</v>
      </c>
      <c r="K16" s="2">
        <v>5</v>
      </c>
      <c r="L16" s="4" t="s">
        <v>20</v>
      </c>
    </row>
    <row r="17" spans="1:12" x14ac:dyDescent="0.45">
      <c r="A17" s="1">
        <v>99</v>
      </c>
      <c r="B17" s="1" t="s">
        <v>60</v>
      </c>
      <c r="C17" s="1" t="s">
        <v>47</v>
      </c>
      <c r="D17" s="1" t="s">
        <v>43</v>
      </c>
      <c r="E17" s="1" t="s">
        <v>15</v>
      </c>
      <c r="F17" s="1">
        <v>4</v>
      </c>
      <c r="H17" s="4"/>
      <c r="I17" s="2">
        <v>20</v>
      </c>
      <c r="J17" s="2" t="s">
        <v>40</v>
      </c>
      <c r="K17" s="2">
        <v>15</v>
      </c>
      <c r="L17" s="4" t="s">
        <v>20</v>
      </c>
    </row>
    <row r="18" spans="1:12" x14ac:dyDescent="0.45">
      <c r="H18" s="4"/>
      <c r="I18" s="2"/>
      <c r="J18" s="2"/>
      <c r="K18" s="2"/>
      <c r="L18" s="2"/>
    </row>
    <row r="19" spans="1:12" x14ac:dyDescent="0.45">
      <c r="A19" s="1">
        <v>99</v>
      </c>
      <c r="B19" s="1" t="s">
        <v>60</v>
      </c>
      <c r="C19" s="1" t="s">
        <v>56</v>
      </c>
      <c r="D19" s="1" t="s">
        <v>43</v>
      </c>
      <c r="E19" s="1" t="s">
        <v>15</v>
      </c>
      <c r="F19" s="1">
        <v>4</v>
      </c>
      <c r="I19" s="3">
        <v>12</v>
      </c>
      <c r="J19" s="3" t="s">
        <v>34</v>
      </c>
    </row>
    <row r="20" spans="1:12" x14ac:dyDescent="0.45">
      <c r="A20" s="1">
        <v>99</v>
      </c>
      <c r="B20" s="1" t="s">
        <v>60</v>
      </c>
      <c r="C20" s="1" t="s">
        <v>57</v>
      </c>
      <c r="D20" s="1" t="s">
        <v>43</v>
      </c>
      <c r="E20" s="1" t="s">
        <v>15</v>
      </c>
      <c r="F20" s="1">
        <v>4</v>
      </c>
      <c r="I20" s="3">
        <v>24</v>
      </c>
      <c r="J20" s="3" t="s">
        <v>34</v>
      </c>
    </row>
    <row r="21" spans="1:12" x14ac:dyDescent="0.45">
      <c r="A21" s="1">
        <v>99</v>
      </c>
      <c r="B21" s="1" t="s">
        <v>60</v>
      </c>
      <c r="C21" s="1" t="s">
        <v>48</v>
      </c>
      <c r="D21" s="1" t="s">
        <v>43</v>
      </c>
      <c r="E21" s="1" t="s">
        <v>15</v>
      </c>
      <c r="F21" s="1">
        <v>4</v>
      </c>
      <c r="H21" s="4"/>
      <c r="I21" s="2">
        <v>5</v>
      </c>
      <c r="J21" s="2" t="s">
        <v>19</v>
      </c>
      <c r="K21" s="2"/>
      <c r="L21" s="2"/>
    </row>
    <row r="22" spans="1:12" x14ac:dyDescent="0.45">
      <c r="A22" s="1">
        <v>99</v>
      </c>
      <c r="B22" s="1" t="s">
        <v>60</v>
      </c>
      <c r="C22" s="1" t="s">
        <v>49</v>
      </c>
      <c r="D22" s="1" t="s">
        <v>43</v>
      </c>
      <c r="E22" s="1" t="s">
        <v>15</v>
      </c>
      <c r="F22" s="1">
        <v>4</v>
      </c>
      <c r="H22" s="4"/>
      <c r="I22" s="2">
        <v>8</v>
      </c>
      <c r="J22" s="2" t="s">
        <v>19</v>
      </c>
      <c r="K22" s="2">
        <v>5</v>
      </c>
      <c r="L22" s="4" t="s">
        <v>20</v>
      </c>
    </row>
    <row r="23" spans="1:12" x14ac:dyDescent="0.45">
      <c r="A23" s="1">
        <v>99</v>
      </c>
      <c r="B23" s="1" t="s">
        <v>60</v>
      </c>
      <c r="C23" s="1" t="s">
        <v>50</v>
      </c>
      <c r="D23" s="1" t="s">
        <v>43</v>
      </c>
      <c r="E23" s="1" t="s">
        <v>15</v>
      </c>
      <c r="F23" s="1">
        <v>4</v>
      </c>
      <c r="H23" s="4"/>
      <c r="I23" s="2">
        <v>20</v>
      </c>
      <c r="J23" s="2" t="s">
        <v>40</v>
      </c>
      <c r="K23" s="2">
        <v>15</v>
      </c>
      <c r="L23" s="4" t="s">
        <v>20</v>
      </c>
    </row>
    <row r="25" spans="1:12" x14ac:dyDescent="0.45">
      <c r="A25" s="1">
        <v>99</v>
      </c>
      <c r="B25" s="1" t="s">
        <v>60</v>
      </c>
      <c r="C25" s="1" t="s">
        <v>58</v>
      </c>
      <c r="D25" s="1" t="s">
        <v>43</v>
      </c>
      <c r="E25" s="1" t="s">
        <v>15</v>
      </c>
      <c r="F25" s="1">
        <v>4</v>
      </c>
      <c r="I25" s="3">
        <v>12</v>
      </c>
      <c r="J25" s="3" t="s">
        <v>34</v>
      </c>
    </row>
    <row r="26" spans="1:12" x14ac:dyDescent="0.45">
      <c r="A26" s="1">
        <v>99</v>
      </c>
      <c r="B26" s="1" t="s">
        <v>60</v>
      </c>
      <c r="C26" s="1" t="s">
        <v>59</v>
      </c>
      <c r="D26" s="1" t="s">
        <v>43</v>
      </c>
      <c r="E26" s="1" t="s">
        <v>15</v>
      </c>
      <c r="F26" s="1">
        <v>4</v>
      </c>
      <c r="I26" s="3">
        <v>24</v>
      </c>
      <c r="J26" s="3" t="s">
        <v>34</v>
      </c>
    </row>
    <row r="27" spans="1:12" x14ac:dyDescent="0.45">
      <c r="A27" s="1">
        <v>99</v>
      </c>
      <c r="B27" s="1" t="s">
        <v>60</v>
      </c>
      <c r="C27" s="1" t="s">
        <v>51</v>
      </c>
      <c r="D27" s="1" t="s">
        <v>43</v>
      </c>
      <c r="E27" s="1" t="s">
        <v>15</v>
      </c>
      <c r="F27" s="1">
        <v>4</v>
      </c>
      <c r="H27" s="4"/>
      <c r="I27" s="2">
        <v>5</v>
      </c>
      <c r="J27" s="2" t="s">
        <v>19</v>
      </c>
      <c r="K27" s="2"/>
      <c r="L27" s="2"/>
    </row>
    <row r="28" spans="1:12" x14ac:dyDescent="0.45">
      <c r="A28" s="1">
        <v>99</v>
      </c>
      <c r="B28" s="1" t="s">
        <v>60</v>
      </c>
      <c r="C28" s="1" t="s">
        <v>52</v>
      </c>
      <c r="D28" s="1" t="s">
        <v>43</v>
      </c>
      <c r="E28" s="1" t="s">
        <v>15</v>
      </c>
      <c r="F28" s="1">
        <v>4</v>
      </c>
      <c r="H28" s="4"/>
      <c r="I28" s="2">
        <v>8</v>
      </c>
      <c r="J28" s="2" t="s">
        <v>19</v>
      </c>
      <c r="K28" s="2">
        <v>5</v>
      </c>
      <c r="L28" s="4" t="s">
        <v>20</v>
      </c>
    </row>
    <row r="29" spans="1:12" x14ac:dyDescent="0.45">
      <c r="A29" s="1">
        <v>99</v>
      </c>
      <c r="B29" s="1" t="s">
        <v>60</v>
      </c>
      <c r="C29" s="1" t="s">
        <v>53</v>
      </c>
      <c r="D29" s="1" t="s">
        <v>43</v>
      </c>
      <c r="E29" s="1" t="s">
        <v>15</v>
      </c>
      <c r="F29" s="1">
        <v>4</v>
      </c>
      <c r="H29" s="4"/>
      <c r="I29" s="2">
        <v>20</v>
      </c>
      <c r="J29" s="2" t="s">
        <v>40</v>
      </c>
      <c r="K29" s="2">
        <v>15</v>
      </c>
      <c r="L29" s="4" t="s">
        <v>20</v>
      </c>
    </row>
    <row r="31" spans="1:12" x14ac:dyDescent="0.45">
      <c r="H31" s="3"/>
      <c r="I31" s="3"/>
      <c r="J31" s="3"/>
      <c r="K31" s="4"/>
      <c r="L31" s="4"/>
    </row>
    <row r="34" spans="7:12" x14ac:dyDescent="0.45">
      <c r="G34" s="3"/>
      <c r="I34" s="4"/>
      <c r="J34" s="4"/>
    </row>
    <row r="35" spans="7:12" x14ac:dyDescent="0.45">
      <c r="H35" s="3"/>
      <c r="I35" s="4"/>
      <c r="J35" s="4"/>
      <c r="K35" s="4"/>
      <c r="L35" s="4"/>
    </row>
    <row r="36" spans="7:12" x14ac:dyDescent="0.45">
      <c r="H36" s="3"/>
      <c r="I36" s="4"/>
      <c r="J36" s="4"/>
      <c r="K36" s="4"/>
      <c r="L36" s="4"/>
    </row>
    <row r="38" spans="7:12" x14ac:dyDescent="0.45">
      <c r="H38" s="2"/>
      <c r="I38" s="4"/>
      <c r="J38" s="4"/>
      <c r="K38" s="4"/>
      <c r="L38" s="4"/>
    </row>
    <row r="39" spans="7:12" x14ac:dyDescent="0.45">
      <c r="H39" s="2"/>
      <c r="I39" s="2"/>
      <c r="J39" s="2"/>
      <c r="K39" s="4"/>
      <c r="L39" s="4"/>
    </row>
    <row r="41" spans="7:12" x14ac:dyDescent="0.45">
      <c r="G41" s="3"/>
      <c r="I41" s="4"/>
      <c r="J41" s="4"/>
    </row>
    <row r="42" spans="7:12" x14ac:dyDescent="0.45">
      <c r="H42" s="2"/>
      <c r="I42" s="4"/>
      <c r="J42" s="4"/>
      <c r="K42" s="4"/>
      <c r="L42" s="4"/>
    </row>
    <row r="43" spans="7:12" x14ac:dyDescent="0.45">
      <c r="H43" s="2"/>
      <c r="I43" s="4"/>
      <c r="J43" s="4"/>
      <c r="K43" s="4"/>
      <c r="L43" s="4"/>
    </row>
    <row r="45" spans="7:12" x14ac:dyDescent="0.45">
      <c r="G45" s="3"/>
      <c r="I45" s="4"/>
      <c r="J45" s="4"/>
    </row>
    <row r="46" spans="7:12" x14ac:dyDescent="0.45">
      <c r="H46" s="2"/>
      <c r="I46" s="4"/>
      <c r="J46" s="4"/>
      <c r="K46" s="4"/>
      <c r="L46" s="4"/>
    </row>
    <row r="47" spans="7:12" x14ac:dyDescent="0.45">
      <c r="H47" s="2"/>
      <c r="I47" s="2"/>
      <c r="J47" s="2"/>
      <c r="K47" s="4"/>
      <c r="L47" s="4"/>
    </row>
    <row r="49" spans="4:12" x14ac:dyDescent="0.45">
      <c r="D49"/>
      <c r="G49" s="3"/>
      <c r="I49" s="3"/>
      <c r="J49" s="3"/>
    </row>
    <row r="50" spans="4:12" x14ac:dyDescent="0.45">
      <c r="D50"/>
      <c r="H50" s="2"/>
      <c r="I50" s="2"/>
      <c r="J50" s="2"/>
      <c r="K50" s="4"/>
      <c r="L50" s="4"/>
    </row>
    <row r="51" spans="4:12" x14ac:dyDescent="0.45">
      <c r="D51"/>
      <c r="H51" s="2"/>
      <c r="I51" s="2"/>
      <c r="J51" s="2"/>
      <c r="K51" s="4"/>
      <c r="L51" s="4"/>
    </row>
    <row r="53" spans="4:12" x14ac:dyDescent="0.45">
      <c r="G53" s="3"/>
      <c r="I53" s="4"/>
      <c r="J53" s="4"/>
    </row>
    <row r="54" spans="4:12" x14ac:dyDescent="0.45">
      <c r="H54" s="2"/>
      <c r="I54" s="2"/>
      <c r="J54" s="2"/>
      <c r="K54" s="4"/>
      <c r="L54" s="4"/>
    </row>
    <row r="55" spans="4:12" x14ac:dyDescent="0.45">
      <c r="H55" s="2"/>
      <c r="I55" s="2"/>
      <c r="J55" s="2"/>
      <c r="K55" s="3"/>
      <c r="L55" s="3"/>
    </row>
  </sheetData>
  <autoFilter ref="A1:M1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"/>
  <sheetViews>
    <sheetView workbookViewId="0">
      <selection activeCell="O11" sqref="O11"/>
    </sheetView>
  </sheetViews>
  <sheetFormatPr defaultColWidth="9.1328125" defaultRowHeight="14.25" x14ac:dyDescent="0.45"/>
  <cols>
    <col min="1" max="1" width="7.59765625" style="1" customWidth="1"/>
    <col min="2" max="2" width="2" style="1" bestFit="1" customWidth="1"/>
    <col min="3" max="3" width="20.59765625" style="1" customWidth="1"/>
    <col min="4" max="4" width="5.3984375" style="1" bestFit="1" customWidth="1"/>
    <col min="5" max="5" width="5.86328125" style="1" bestFit="1" customWidth="1"/>
    <col min="6" max="6" width="9.1328125" style="1"/>
    <col min="7" max="7" width="7.265625" style="1" customWidth="1"/>
    <col min="8" max="8" width="2" style="1" bestFit="1" customWidth="1"/>
    <col min="9" max="9" width="11.86328125" style="1" customWidth="1"/>
    <col min="10" max="10" width="6" style="1" bestFit="1" customWidth="1"/>
    <col min="11" max="11" width="5.86328125" style="1" bestFit="1" customWidth="1"/>
    <col min="12" max="16384" width="9.1328125" style="1"/>
  </cols>
  <sheetData>
    <row r="1" spans="1:14" x14ac:dyDescent="0.45">
      <c r="A1" s="1" t="s">
        <v>25</v>
      </c>
      <c r="C1" s="1" t="s">
        <v>26</v>
      </c>
      <c r="D1" s="1" t="s">
        <v>27</v>
      </c>
      <c r="E1" s="1" t="s">
        <v>28</v>
      </c>
      <c r="F1" s="6"/>
      <c r="G1" s="1" t="s">
        <v>25</v>
      </c>
      <c r="I1" s="1" t="s">
        <v>39</v>
      </c>
      <c r="J1" s="1" t="s">
        <v>27</v>
      </c>
      <c r="K1" s="1" t="s">
        <v>28</v>
      </c>
    </row>
    <row r="2" spans="1:14" x14ac:dyDescent="0.45">
      <c r="A2" s="1">
        <v>6503</v>
      </c>
      <c r="C2" s="3" t="s">
        <v>35</v>
      </c>
      <c r="D2" s="5">
        <v>220</v>
      </c>
      <c r="E2" s="3">
        <f>SUMIFS(Servants!I:I,Servants!J:J,Mats!C2,Servants!B:B,$N$2)+SUMIFS(Servants!K:K,Servants!L:L,Mats!C2,Servants!B:B,$N$2)</f>
        <v>0</v>
      </c>
      <c r="G2" s="1">
        <v>7001</v>
      </c>
      <c r="I2" s="1" t="s">
        <v>18</v>
      </c>
      <c r="J2" s="5">
        <v>75</v>
      </c>
      <c r="K2" s="3">
        <f>SUMIFS(Servants!G:G,Servants!E:E,Mats!I2,Servants!B:B,$N$2)</f>
        <v>0</v>
      </c>
      <c r="M2" s="1" t="s">
        <v>38</v>
      </c>
      <c r="N2" s="1" t="s">
        <v>37</v>
      </c>
    </row>
    <row r="3" spans="1:14" x14ac:dyDescent="0.45">
      <c r="A3" s="1">
        <v>6516</v>
      </c>
      <c r="C3" s="3" t="s">
        <v>34</v>
      </c>
      <c r="D3" s="5">
        <v>76</v>
      </c>
      <c r="E3" s="3">
        <f>SUMIFS(Servants!I:I,Servants!J:J,Mats!C3,Servants!B:B,$N$2)+SUMIFS(Servants!K:K,Servants!L:L,Mats!C3,Servants!B:B,$N$2)</f>
        <v>24</v>
      </c>
      <c r="G3" s="1">
        <v>7002</v>
      </c>
      <c r="I3" s="1" t="s">
        <v>13</v>
      </c>
      <c r="J3" s="5">
        <v>118</v>
      </c>
      <c r="K3" s="3">
        <f>SUMIFS(Servants!G:G,Servants!E:E,Mats!I3,Servants!B:B,$N$2)</f>
        <v>0</v>
      </c>
    </row>
    <row r="4" spans="1:14" x14ac:dyDescent="0.45">
      <c r="A4" s="1">
        <v>6512</v>
      </c>
      <c r="C4" s="3" t="s">
        <v>32</v>
      </c>
      <c r="D4" s="5">
        <v>98</v>
      </c>
      <c r="E4" s="3">
        <f>SUMIFS(Servants!I:I,Servants!J:J,Mats!C4,Servants!B:B,$N$2)+SUMIFS(Servants!K:K,Servants!L:L,Mats!C4,Servants!B:B,$N$2)</f>
        <v>0</v>
      </c>
      <c r="G4" s="1">
        <v>7003</v>
      </c>
      <c r="I4" s="1" t="s">
        <v>22</v>
      </c>
      <c r="J4" s="5">
        <v>108</v>
      </c>
      <c r="K4" s="3">
        <f>SUMIFS(Servants!G:G,Servants!E:E,Mats!I4,Servants!B:B,$N$2)</f>
        <v>0</v>
      </c>
    </row>
    <row r="5" spans="1:14" x14ac:dyDescent="0.45">
      <c r="A5" s="1">
        <v>6505</v>
      </c>
      <c r="C5" s="3" t="s">
        <v>30</v>
      </c>
      <c r="D5" s="5">
        <v>648</v>
      </c>
      <c r="E5" s="3">
        <f>SUMIFS(Servants!I:I,Servants!J:J,Mats!C5,Servants!B:B,$N$2)+SUMIFS(Servants!K:K,Servants!L:L,Mats!C5,Servants!B:B,$N$2)</f>
        <v>0</v>
      </c>
      <c r="G5" s="1">
        <v>7004</v>
      </c>
      <c r="I5" s="1" t="s">
        <v>23</v>
      </c>
      <c r="J5" s="5">
        <v>209</v>
      </c>
      <c r="K5" s="3">
        <f>SUMIFS(Servants!G:G,Servants!E:E,Mats!I5,Servants!B:B,$N$2)</f>
        <v>0</v>
      </c>
    </row>
    <row r="6" spans="1:14" x14ac:dyDescent="0.45">
      <c r="A6" s="1">
        <v>6502</v>
      </c>
      <c r="C6" s="3" t="s">
        <v>33</v>
      </c>
      <c r="D6" s="5">
        <v>43</v>
      </c>
      <c r="E6" s="3">
        <f>SUMIFS(Servants!I:I,Servants!J:J,Mats!C6,Servants!B:B,$N$2)+SUMIFS(Servants!K:K,Servants!L:L,Mats!C6,Servants!B:B,$N$2)</f>
        <v>0</v>
      </c>
      <c r="G6" s="1">
        <v>7005</v>
      </c>
      <c r="I6" s="1" t="s">
        <v>11</v>
      </c>
      <c r="J6" s="5">
        <v>186</v>
      </c>
      <c r="K6" s="3">
        <f>SUMIFS(Servants!G:G,Servants!E:E,Mats!I6,Servants!B:B,$N$2)</f>
        <v>0</v>
      </c>
    </row>
    <row r="7" spans="1:14" x14ac:dyDescent="0.45">
      <c r="A7" s="1">
        <v>6508</v>
      </c>
      <c r="C7" s="4" t="s">
        <v>16</v>
      </c>
      <c r="D7" s="5">
        <v>41</v>
      </c>
      <c r="E7" s="3">
        <f>SUMIFS(Servants!I:I,Servants!J:J,Mats!C7,Servants!B:B,$N$2)+SUMIFS(Servants!K:K,Servants!L:L,Mats!C7,Servants!B:B,$N$2)</f>
        <v>12</v>
      </c>
      <c r="G7" s="1">
        <v>7006</v>
      </c>
      <c r="I7" s="1" t="s">
        <v>10</v>
      </c>
      <c r="J7" s="5">
        <v>185</v>
      </c>
      <c r="K7" s="3">
        <f>SUMIFS(Servants!G:G,Servants!E:E,Mats!I7,Servants!B:B,$N$2)</f>
        <v>0</v>
      </c>
    </row>
    <row r="8" spans="1:14" x14ac:dyDescent="0.45">
      <c r="A8" s="7">
        <v>6515</v>
      </c>
      <c r="C8" s="4" t="s">
        <v>20</v>
      </c>
      <c r="D8" s="5">
        <v>24</v>
      </c>
      <c r="E8" s="3">
        <f>SUMIFS(Servants!I:I,Servants!J:J,Mats!C8,Servants!B:B,$N$2)+SUMIFS(Servants!K:K,Servants!L:L,Mats!C8,Servants!B:B,$N$2)</f>
        <v>0</v>
      </c>
      <c r="G8" s="1">
        <v>7007</v>
      </c>
      <c r="I8" s="1" t="s">
        <v>15</v>
      </c>
      <c r="J8" s="5">
        <v>216</v>
      </c>
      <c r="K8" s="3">
        <f>SUMIFS(Servants!G:G,Servants!E:E,Mats!I8,Servants!B:B,$N$2)</f>
        <v>14</v>
      </c>
    </row>
    <row r="9" spans="1:14" x14ac:dyDescent="0.45">
      <c r="A9" s="1">
        <v>6509</v>
      </c>
      <c r="C9" s="4" t="s">
        <v>21</v>
      </c>
      <c r="D9" s="5">
        <v>24</v>
      </c>
      <c r="E9" s="3">
        <f>SUMIFS(Servants!I:I,Servants!J:J,Mats!C9,Servants!B:B,$N$2)+SUMIFS(Servants!K:K,Servants!L:L,Mats!C9,Servants!B:B,$N$2)</f>
        <v>0</v>
      </c>
      <c r="N9" s="2"/>
    </row>
    <row r="10" spans="1:14" x14ac:dyDescent="0.45">
      <c r="A10" s="1">
        <v>6501</v>
      </c>
      <c r="C10" s="4" t="s">
        <v>12</v>
      </c>
      <c r="D10" s="5">
        <v>23</v>
      </c>
      <c r="E10" s="3">
        <f>SUMIFS(Servants!I:I,Servants!J:J,Mats!C10,Servants!B:B,$N$2)+SUMIFS(Servants!K:K,Servants!L:L,Mats!C10,Servants!B:B,$N$2)</f>
        <v>0</v>
      </c>
      <c r="G10" s="1">
        <v>7101</v>
      </c>
      <c r="I10" s="1" t="s">
        <v>18</v>
      </c>
      <c r="J10" s="1">
        <v>33</v>
      </c>
      <c r="K10" s="3">
        <f>SUMIFS(Servants!H:H,Servants!E:E,Mats!I10,Servants!B:B,$N$2)</f>
        <v>12</v>
      </c>
    </row>
    <row r="11" spans="1:14" x14ac:dyDescent="0.45">
      <c r="A11" s="7">
        <v>6510</v>
      </c>
      <c r="C11" s="2" t="s">
        <v>40</v>
      </c>
      <c r="D11" s="5">
        <v>4</v>
      </c>
      <c r="E11" s="2">
        <f>SUMIFS(Servants!I:I,Servants!J:J,Mats!C11,Servants!B:B,$N$2)+SUMIFS(Servants!K:K,Servants!L:L,Mats!C11,Servants!B:B,$N$2)</f>
        <v>20</v>
      </c>
      <c r="G11" s="1">
        <v>7102</v>
      </c>
      <c r="I11" s="1" t="s">
        <v>13</v>
      </c>
      <c r="J11" s="1">
        <v>39</v>
      </c>
      <c r="K11" s="3">
        <f>SUMIFS(Servants!H:H,Servants!E:E,Mats!I11,Servants!B:B,$N$2)</f>
        <v>0</v>
      </c>
    </row>
    <row r="12" spans="1:14" x14ac:dyDescent="0.45">
      <c r="A12" s="1">
        <v>6511</v>
      </c>
      <c r="C12" s="2" t="s">
        <v>17</v>
      </c>
      <c r="D12" s="5">
        <v>17</v>
      </c>
      <c r="E12" s="3">
        <f>SUMIFS(Servants!I:I,Servants!J:J,Mats!C12,Servants!B:B,$N$2)+SUMIFS(Servants!K:K,Servants!L:L,Mats!C12,Servants!B:B,$N$2)</f>
        <v>0</v>
      </c>
      <c r="G12" s="1">
        <v>7103</v>
      </c>
      <c r="I12" s="1" t="s">
        <v>22</v>
      </c>
      <c r="J12" s="5">
        <v>30</v>
      </c>
      <c r="K12" s="3">
        <f>SUMIFS(Servants!H:H,Servants!E:E,Mats!I12,Servants!B:B,$N$2)</f>
        <v>0</v>
      </c>
    </row>
    <row r="13" spans="1:14" x14ac:dyDescent="0.45">
      <c r="A13" s="7">
        <v>6513</v>
      </c>
      <c r="C13" s="2" t="s">
        <v>19</v>
      </c>
      <c r="D13" s="5">
        <v>26</v>
      </c>
      <c r="E13" s="3">
        <f>SUMIFS(Servants!I:I,Servants!J:J,Mats!C13,Servants!B:B,$N$2)+SUMIFS(Servants!K:K,Servants!L:L,Mats!C13,Servants!B:B,$N$2)</f>
        <v>6</v>
      </c>
      <c r="G13" s="1">
        <v>7104</v>
      </c>
      <c r="I13" s="1" t="s">
        <v>23</v>
      </c>
      <c r="J13" s="5">
        <v>86</v>
      </c>
      <c r="K13" s="3">
        <f>SUMIFS(Servants!H:H,Servants!E:E,Mats!I13,Servants!B:B,$N$2)</f>
        <v>0</v>
      </c>
    </row>
    <row r="14" spans="1:14" x14ac:dyDescent="0.45">
      <c r="A14" s="1">
        <v>6514</v>
      </c>
      <c r="C14" s="2" t="s">
        <v>41</v>
      </c>
      <c r="D14" s="5">
        <v>10</v>
      </c>
      <c r="E14" s="3">
        <f>SUMIFS(Servants!I:I,Servants!J:J,Mats!C14,Servants!B:B,$N$2)+SUMIFS(Servants!K:K,Servants!L:L,Mats!C14,Servants!B:B,$N$2)</f>
        <v>10</v>
      </c>
      <c r="G14" s="1">
        <v>7105</v>
      </c>
      <c r="I14" s="1" t="s">
        <v>11</v>
      </c>
      <c r="J14" s="5">
        <v>83</v>
      </c>
      <c r="K14" s="3">
        <f>SUMIFS(Servants!H:H,Servants!E:E,Mats!I14,Servants!B:B,$N$2)</f>
        <v>0</v>
      </c>
    </row>
    <row r="15" spans="1:14" x14ac:dyDescent="0.45">
      <c r="A15" s="1">
        <v>6507</v>
      </c>
      <c r="C15" s="4" t="s">
        <v>31</v>
      </c>
      <c r="D15" s="5">
        <v>13</v>
      </c>
      <c r="E15" s="3">
        <f>SUMIFS(Servants!I:I,Servants!J:J,Mats!C15,Servants!B:B,$N$2)+SUMIFS(Servants!K:K,Servants!L:L,Mats!C15,Servants!B:B,$N$2)</f>
        <v>9</v>
      </c>
      <c r="G15" s="1">
        <v>7106</v>
      </c>
      <c r="I15" s="1" t="s">
        <v>10</v>
      </c>
      <c r="J15" s="5">
        <v>88</v>
      </c>
      <c r="K15" s="3">
        <f>SUMIFS(Servants!H:H,Servants!E:E,Mats!I15,Servants!B:B,$N$2)</f>
        <v>12</v>
      </c>
    </row>
    <row r="16" spans="1:14" x14ac:dyDescent="0.45">
      <c r="A16" s="1">
        <v>6517</v>
      </c>
      <c r="C16" s="4" t="s">
        <v>14</v>
      </c>
      <c r="D16" s="5">
        <v>11</v>
      </c>
      <c r="E16" s="3">
        <f>SUMIFS(Servants!I:I,Servants!J:J,Mats!C16,Servants!B:B,$N$2)+SUMIFS(Servants!K:K,Servants!L:L,Mats!C16,Servants!B:B,$N$2)</f>
        <v>5</v>
      </c>
      <c r="G16" s="1">
        <v>7107</v>
      </c>
      <c r="I16" s="1" t="s">
        <v>15</v>
      </c>
      <c r="J16" s="5">
        <v>29</v>
      </c>
      <c r="K16" s="3">
        <f>SUMIFS(Servants!H:H,Servants!E:E,Mats!I16,Servants!B:B,$N$2)</f>
        <v>14</v>
      </c>
    </row>
    <row r="17" spans="1:5" x14ac:dyDescent="0.45">
      <c r="A17" s="1">
        <v>6506</v>
      </c>
      <c r="C17" s="4" t="s">
        <v>24</v>
      </c>
      <c r="D17" s="5">
        <v>31</v>
      </c>
      <c r="E17" s="3">
        <f>SUMIFS(Servants!I:I,Servants!J:J,Mats!C17,Servants!B:B,$N$2)+SUMIFS(Servants!K:K,Servants!L:L,Mats!C17,Servants!B:B,$N$2)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Servants</vt:lpstr>
      <vt:lpstr>Mats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Philip Peng</cp:lastModifiedBy>
  <cp:revision/>
  <dcterms:created xsi:type="dcterms:W3CDTF">2006-09-16T00:00:00Z</dcterms:created>
  <dcterms:modified xsi:type="dcterms:W3CDTF">2023-10-03T08:02:56Z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Ref">
    <vt:lpwstr>https://api.informationprotection.azure.com/api/72f988bf-86f1-41af-91ab-2d7cd011db47</vt:lpwstr>
  </property>
  <property fmtid="{D5CDD505-2E9C-101B-9397-08002B2CF9AE}" pid="5" name="MSIP_Label_f42aa342-8706-4288-bd11-ebb85995028c_Owner">
    <vt:lpwstr>phpeng@microsoft.com</vt:lpwstr>
  </property>
  <property fmtid="{D5CDD505-2E9C-101B-9397-08002B2CF9AE}" pid="6" name="MSIP_Label_f42aa342-8706-4288-bd11-ebb85995028c_SetDate">
    <vt:lpwstr>2017-07-13T20:39:48.5265555-07:00</vt:lpwstr>
  </property>
  <property fmtid="{D5CDD505-2E9C-101B-9397-08002B2CF9AE}" pid="7" name="MSIP_Label_f42aa342-8706-4288-bd11-ebb85995028c_Name">
    <vt:lpwstr>General</vt:lpwstr>
  </property>
  <property fmtid="{D5CDD505-2E9C-101B-9397-08002B2CF9AE}" pid="8" name="MSIP_Label_f42aa342-8706-4288-bd11-ebb85995028c_Application">
    <vt:lpwstr>Microsoft Azure Information Protection</vt:lpwstr>
  </property>
  <property fmtid="{D5CDD505-2E9C-101B-9397-08002B2CF9AE}" pid="9" name="MSIP_Label_f42aa342-8706-4288-bd11-ebb85995028c_Extended_MSFT_Method">
    <vt:lpwstr>Automatic</vt:lpwstr>
  </property>
  <property fmtid="{D5CDD505-2E9C-101B-9397-08002B2CF9AE}" pid="10" name="Sensitivity">
    <vt:lpwstr>General</vt:lpwstr>
  </property>
</Properties>
</file>