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rev/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R5" i="1"/>
  <c r="R6" i="1"/>
  <c r="R8" i="1"/>
  <c r="R7" i="1"/>
  <c r="R4" i="1"/>
  <c r="R3" i="1"/>
  <c r="R2" i="1"/>
  <c r="P9" i="1"/>
  <c r="P8" i="1"/>
  <c r="P7" i="1"/>
  <c r="P6" i="1"/>
  <c r="P5" i="1"/>
  <c r="P4" i="1"/>
  <c r="P3" i="1"/>
  <c r="P2" i="1"/>
  <c r="O9" i="1"/>
  <c r="O8" i="1"/>
  <c r="O7" i="1"/>
  <c r="O6" i="1"/>
  <c r="O5" i="1"/>
  <c r="O4" i="1"/>
  <c r="O3" i="1"/>
  <c r="O2" i="1"/>
  <c r="M9" i="1"/>
  <c r="M8" i="1"/>
  <c r="M7" i="1"/>
  <c r="M6" i="1"/>
  <c r="M5" i="1"/>
  <c r="M4" i="1"/>
  <c r="M3" i="1"/>
  <c r="M2" i="1"/>
  <c r="K9" i="1"/>
  <c r="K8" i="1"/>
  <c r="K7" i="1"/>
  <c r="K6" i="1"/>
  <c r="K5" i="1"/>
  <c r="K4" i="1"/>
  <c r="K3" i="1"/>
  <c r="K2" i="1"/>
  <c r="I8" i="1"/>
  <c r="I7" i="1"/>
  <c r="I6" i="1"/>
  <c r="I5" i="1"/>
  <c r="I4" i="1"/>
  <c r="I3" i="1"/>
  <c r="I2" i="1"/>
  <c r="L9" i="1"/>
  <c r="J9" i="1"/>
  <c r="J8" i="1"/>
  <c r="H8" i="1"/>
  <c r="J7" i="1"/>
  <c r="H7" i="1"/>
  <c r="H6" i="1"/>
  <c r="L5" i="1"/>
  <c r="J5" i="1"/>
  <c r="H4" i="1"/>
  <c r="H3" i="1"/>
  <c r="J4" i="1"/>
  <c r="J3" i="1"/>
  <c r="H2" i="1"/>
</calcChain>
</file>

<file path=xl/sharedStrings.xml><?xml version="1.0" encoding="utf-8"?>
<sst xmlns="http://schemas.openxmlformats.org/spreadsheetml/2006/main" count="22" uniqueCount="19">
  <si>
    <t>Sundering Steel</t>
  </si>
  <si>
    <t>Relentless Hurricane</t>
  </si>
  <si>
    <t>Use</t>
  </si>
  <si>
    <t>Blazing Charge</t>
  </si>
  <si>
    <t>Smite</t>
  </si>
  <si>
    <t>Lightning Blast</t>
  </si>
  <si>
    <t>Holy Vortex</t>
  </si>
  <si>
    <t>Indominable Will</t>
  </si>
  <si>
    <t>Shield Storm</t>
  </si>
  <si>
    <t>USD</t>
  </si>
  <si>
    <t>Mob</t>
  </si>
  <si>
    <t>DA</t>
  </si>
  <si>
    <t>Dung</t>
  </si>
  <si>
    <t>Leftover</t>
  </si>
  <si>
    <t>Aurum</t>
  </si>
  <si>
    <t>Demonic</t>
  </si>
  <si>
    <t>Sidus</t>
  </si>
  <si>
    <t>Divine</t>
  </si>
  <si>
    <t>Full cash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</si>
</sst>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U12" sqref="U12"/>
    </sheetView>
  </sheetViews>
  <sheetFormatPr defaultRowHeight="15" x14ac:dyDescent="0.25"/>
  <cols>
    <col min="1" max="1" width="15.140625" bestFit="1" customWidth="1"/>
    <col min="2" max="2" width="5" bestFit="1" customWidth="1"/>
    <col min="3" max="3" width="4.28515625" bestFit="1" customWidth="1"/>
    <col min="4" max="4" width="5.5703125" bestFit="1" customWidth="1"/>
    <col min="5" max="5" width="4" bestFit="1" customWidth="1"/>
    <col min="6" max="6" width="8.42578125" bestFit="1" customWidth="1"/>
    <col min="7" max="7" width="2" customWidth="1"/>
    <col min="8" max="8" width="5.7109375" bestFit="1" customWidth="1"/>
    <col min="9" max="9" width="7" bestFit="1" customWidth="1"/>
    <col min="10" max="10" width="8.85546875" bestFit="1" customWidth="1"/>
    <col min="11" max="11" width="7" bestFit="1" customWidth="1"/>
    <col min="12" max="12" width="6.7109375" bestFit="1" customWidth="1"/>
    <col min="13" max="13" width="7" bestFit="1" customWidth="1"/>
    <col min="14" max="14" width="3.140625" customWidth="1"/>
    <col min="15" max="15" width="7" bestFit="1" customWidth="1"/>
    <col min="16" max="16" width="6.5703125" bestFit="1" customWidth="1"/>
    <col min="17" max="17" width="2.140625" customWidth="1"/>
  </cols>
  <sheetData>
    <row r="1" spans="1:18" x14ac:dyDescent="0.25">
      <c r="B1" t="s">
        <v>10</v>
      </c>
      <c r="C1" t="s">
        <v>2</v>
      </c>
      <c r="D1" t="s">
        <v>12</v>
      </c>
      <c r="E1" t="s">
        <v>11</v>
      </c>
      <c r="F1" t="s">
        <v>13</v>
      </c>
      <c r="H1" t="s">
        <v>16</v>
      </c>
      <c r="I1" t="s">
        <v>14</v>
      </c>
      <c r="J1" t="s">
        <v>15</v>
      </c>
      <c r="K1" t="s">
        <v>14</v>
      </c>
      <c r="L1" t="s">
        <v>17</v>
      </c>
      <c r="M1" t="s">
        <v>14</v>
      </c>
      <c r="O1" t="s">
        <v>14</v>
      </c>
      <c r="P1" t="s">
        <v>9</v>
      </c>
      <c r="R1" t="s">
        <v>18</v>
      </c>
    </row>
    <row r="2" spans="1:18" x14ac:dyDescent="0.25">
      <c r="A2" t="s">
        <v>0</v>
      </c>
      <c r="B2">
        <v>300</v>
      </c>
      <c r="D2">
        <v>0</v>
      </c>
      <c r="F2">
        <v>700</v>
      </c>
      <c r="H2" s="2">
        <f>F2/10</f>
        <v>70</v>
      </c>
      <c r="I2">
        <f>IF(H2&gt;0, H2*400/40, "")</f>
        <v>700</v>
      </c>
      <c r="K2" t="str">
        <f>IF(J2&gt;0, J2*1920/40, "")</f>
        <v/>
      </c>
      <c r="M2" t="str">
        <f>IF(L2&gt;0, L2*198, "")</f>
        <v/>
      </c>
      <c r="O2">
        <f>MIN(I2,K2,M2)</f>
        <v>700</v>
      </c>
      <c r="P2" s="1">
        <f>O2*110/9000</f>
        <v>8.5555555555555554</v>
      </c>
      <c r="R2" s="1">
        <f>(1000/10)*(400/40)*(110/9000)</f>
        <v>12.222222222222223</v>
      </c>
    </row>
    <row r="3" spans="1:18" x14ac:dyDescent="0.25">
      <c r="A3" t="s">
        <v>1</v>
      </c>
      <c r="B3">
        <v>300</v>
      </c>
      <c r="D3">
        <v>0</v>
      </c>
      <c r="F3">
        <v>700</v>
      </c>
      <c r="H3">
        <f>F3/4</f>
        <v>175</v>
      </c>
      <c r="I3">
        <f>IF(H3&gt;0, H3*400/40, "")</f>
        <v>1750</v>
      </c>
      <c r="J3" s="2">
        <f>F3/50</f>
        <v>14</v>
      </c>
      <c r="K3">
        <f>IF(J3&gt;0, J3*1920/40, "")</f>
        <v>672</v>
      </c>
      <c r="M3" t="str">
        <f>IF(L3&gt;0, L3*198, "")</f>
        <v/>
      </c>
      <c r="O3">
        <f>MIN(I3,K3,M3)</f>
        <v>672</v>
      </c>
      <c r="P3" s="1">
        <f>O3*110/9000</f>
        <v>8.2133333333333329</v>
      </c>
      <c r="R3" s="1">
        <f>(1000/50)*(1920/40)*(110/9000)</f>
        <v>11.733333333333334</v>
      </c>
    </row>
    <row r="4" spans="1:18" x14ac:dyDescent="0.25">
      <c r="A4" t="s">
        <v>3</v>
      </c>
      <c r="B4">
        <v>300</v>
      </c>
      <c r="D4">
        <v>0</v>
      </c>
      <c r="F4">
        <v>700</v>
      </c>
      <c r="H4">
        <f>F4/4</f>
        <v>175</v>
      </c>
      <c r="I4">
        <f>IF(H4&gt;0, H4*400/40, "")</f>
        <v>1750</v>
      </c>
      <c r="J4" s="2">
        <f>F4/50</f>
        <v>14</v>
      </c>
      <c r="K4">
        <f>IF(J4&gt;0, J4*1920/40, "")</f>
        <v>672</v>
      </c>
      <c r="M4" t="str">
        <f>IF(L4&gt;0, L4*198, "")</f>
        <v/>
      </c>
      <c r="O4">
        <f>MIN(I4,K4,M4)</f>
        <v>672</v>
      </c>
      <c r="P4" s="1">
        <f>O4*110/9000</f>
        <v>8.2133333333333329</v>
      </c>
      <c r="R4" s="1">
        <f>(1000/50)*(1920/40)*(110/9000)</f>
        <v>11.733333333333334</v>
      </c>
    </row>
    <row r="5" spans="1:18" x14ac:dyDescent="0.25">
      <c r="A5" t="s">
        <v>4</v>
      </c>
      <c r="B5">
        <v>300</v>
      </c>
      <c r="D5">
        <v>0</v>
      </c>
      <c r="F5">
        <v>700</v>
      </c>
      <c r="I5" t="str">
        <f>IF(H5&gt;0, H5*400/40, "")</f>
        <v/>
      </c>
      <c r="J5">
        <f>F5/4</f>
        <v>175</v>
      </c>
      <c r="K5">
        <f>IF(J5&gt;0, J5*1920/40, "")</f>
        <v>8400</v>
      </c>
      <c r="L5" s="2">
        <f>F5/50</f>
        <v>14</v>
      </c>
      <c r="M5">
        <f>IF(L5&gt;0, L5*198, "")</f>
        <v>2772</v>
      </c>
      <c r="O5">
        <f>MIN(I5,K5,M5)</f>
        <v>2772</v>
      </c>
      <c r="P5" s="1">
        <f>O5*110/9000</f>
        <v>33.880000000000003</v>
      </c>
      <c r="R5" s="1">
        <f>(1000/50)*(198)*(110/9000)</f>
        <v>48.400000000000006</v>
      </c>
    </row>
    <row r="6" spans="1:18" x14ac:dyDescent="0.25">
      <c r="A6" t="s">
        <v>5</v>
      </c>
      <c r="B6">
        <v>300</v>
      </c>
      <c r="D6">
        <v>0</v>
      </c>
      <c r="F6">
        <v>700</v>
      </c>
      <c r="H6" s="2">
        <f>F6/10</f>
        <v>70</v>
      </c>
      <c r="I6">
        <f>IF(H6&gt;0, H6*400/40, "")</f>
        <v>700</v>
      </c>
      <c r="K6" t="str">
        <f>IF(J6&gt;0, J6*1920/40, "")</f>
        <v/>
      </c>
      <c r="M6" t="str">
        <f>IF(L6&gt;0, L6*198, "")</f>
        <v/>
      </c>
      <c r="O6">
        <f>MIN(I6,K6,M6)</f>
        <v>700</v>
      </c>
      <c r="P6" s="1">
        <f>O6*110/9000</f>
        <v>8.5555555555555554</v>
      </c>
      <c r="R6" s="1">
        <f>(1000/10)*(400/40)*(110/9000)</f>
        <v>12.222222222222223</v>
      </c>
    </row>
    <row r="7" spans="1:18" x14ac:dyDescent="0.25">
      <c r="A7" t="s">
        <v>6</v>
      </c>
      <c r="C7">
        <v>300</v>
      </c>
      <c r="D7">
        <v>100</v>
      </c>
      <c r="E7">
        <v>100</v>
      </c>
      <c r="F7">
        <v>500</v>
      </c>
      <c r="H7">
        <f>F7/4</f>
        <v>125</v>
      </c>
      <c r="I7">
        <f>IF(H7&gt;0, H7*400/40, "")</f>
        <v>1250</v>
      </c>
      <c r="J7" s="2">
        <f>F7/50</f>
        <v>10</v>
      </c>
      <c r="K7">
        <f>IF(J7&gt;0, J7*1920/40, "")</f>
        <v>480</v>
      </c>
      <c r="M7" t="str">
        <f>IF(L7&gt;0, L7*198, "")</f>
        <v/>
      </c>
      <c r="O7">
        <f>MIN(I7,K7,M7)</f>
        <v>480</v>
      </c>
      <c r="P7" s="1">
        <f>O7*110/9000</f>
        <v>5.8666666666666663</v>
      </c>
      <c r="R7" s="1">
        <f>(1000/50)*(1920/40)*(110/9000)</f>
        <v>11.733333333333334</v>
      </c>
    </row>
    <row r="8" spans="1:18" x14ac:dyDescent="0.25">
      <c r="A8" t="s">
        <v>7</v>
      </c>
      <c r="C8">
        <v>300</v>
      </c>
      <c r="D8">
        <v>100</v>
      </c>
      <c r="E8">
        <v>100</v>
      </c>
      <c r="F8">
        <v>500</v>
      </c>
      <c r="H8">
        <f>F8/4</f>
        <v>125</v>
      </c>
      <c r="I8">
        <f>IF(H8&gt;0, H8*400/40, "")</f>
        <v>1250</v>
      </c>
      <c r="J8" s="2">
        <f>F8/50</f>
        <v>10</v>
      </c>
      <c r="K8">
        <f>IF(J8&gt;0, J8*1920/40, "")</f>
        <v>480</v>
      </c>
      <c r="M8" t="str">
        <f>IF(L8&gt;0, L8*198, "")</f>
        <v/>
      </c>
      <c r="O8">
        <f>MIN(I8,K8,M8)</f>
        <v>480</v>
      </c>
      <c r="P8" s="1">
        <f>O8*110/9000</f>
        <v>5.8666666666666663</v>
      </c>
      <c r="R8" s="1">
        <f>(1000/50)*(1920/40)*(110/9000)</f>
        <v>11.733333333333334</v>
      </c>
    </row>
    <row r="9" spans="1:18" x14ac:dyDescent="0.25">
      <c r="A9" t="s">
        <v>8</v>
      </c>
      <c r="C9">
        <v>300</v>
      </c>
      <c r="D9">
        <v>100</v>
      </c>
      <c r="E9">
        <v>100</v>
      </c>
      <c r="F9">
        <v>500</v>
      </c>
      <c r="J9">
        <f>F9/4</f>
        <v>125</v>
      </c>
      <c r="K9">
        <f>IF(J9&gt;0, J9*1920/40, "")</f>
        <v>6000</v>
      </c>
      <c r="L9" s="2">
        <f>F9/50</f>
        <v>10</v>
      </c>
      <c r="M9">
        <f>IF(L9&gt;0, L9*198, "")</f>
        <v>1980</v>
      </c>
      <c r="O9">
        <f>MIN(I9,K9,M9)</f>
        <v>1980</v>
      </c>
      <c r="P9" s="1">
        <f>O9*110/9000</f>
        <v>24.2</v>
      </c>
      <c r="R9" s="1">
        <f>(1000/50)*(198)*(110/9000)</f>
        <v>48.400000000000006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2017-04-13T06:44:55Z</dcterms:created>
  <dcterms:modified xsi:type="dcterms:W3CDTF">2017-04-13T07:28:50Z</dcterms:modified>
</cp:coreProperties>
</file>